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ymbolWeights" sheetId="2" state="visible" r:id="rId4"/>
    <sheet name="ReelStrips" sheetId="3" state="visible" r:id="rId5"/>
    <sheet name="PayTabl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<sst xmlns="http://schemas.openxmlformats.org/spreadsheetml/2006/main" count="272" uniqueCount="61">
  <si>
    <t xml:space="preserve">PROBABILITY ACCOUNTING REPORT (PAR)</t>
  </si>
  <si>
    <t xml:space="preserve">Game</t>
  </si>
  <si>
    <t xml:space="preserve">Volt Tiger</t>
  </si>
  <si>
    <t xml:space="preserve">Game ID</t>
  </si>
  <si>
    <t xml:space="preserve">volt-tiger</t>
  </si>
  <si>
    <t xml:space="preserve">Math Model</t>
  </si>
  <si>
    <t xml:space="preserve">VO_RTP_9600</t>
  </si>
  <si>
    <t xml:space="preserve">RGS Version</t>
  </si>
  <si>
    <t xml:space="preserve">4.7.2</t>
  </si>
  <si>
    <t xml:space="preserve">Reels x Rows</t>
  </si>
  <si>
    <t xml:space="preserve">5 x 3</t>
  </si>
  <si>
    <t xml:space="preserve">Bet Lines</t>
  </si>
  <si>
    <t xml:space="preserve">ways (243)</t>
  </si>
  <si>
    <t xml:space="preserve">Target RTP</t>
  </si>
  <si>
    <t xml:space="preserve">Theoretical RTP</t>
  </si>
  <si>
    <t xml:space="preserve">Source: Monte-Carlo of reel strips, 3e5 spins</t>
  </si>
  <si>
    <t xml:space="preserve">Hit Frequency</t>
  </si>
  <si>
    <t xml:space="preserve">Volatility Index</t>
  </si>
  <si>
    <t xml:space="preserve">Volatility Class</t>
  </si>
  <si>
    <t xml:space="preserve">medium</t>
  </si>
  <si>
    <t xml:space="preserve">Max Win (x bet)</t>
  </si>
  <si>
    <t xml:space="preserve">Confidentiality</t>
  </si>
  <si>
    <t xml:space="preserve">RESTRICTED - operator math model. Not for distribution.</t>
  </si>
  <si>
    <t xml:space="preserve">Symbol</t>
  </si>
  <si>
    <t xml:space="preserve">Reel1 wt</t>
  </si>
  <si>
    <t xml:space="preserve">Reel2 wt</t>
  </si>
  <si>
    <t xml:space="preserve">Reel3 wt</t>
  </si>
  <si>
    <t xml:space="preserve">Reel4 wt</t>
  </si>
  <si>
    <t xml:space="preserve">Reel5 wt</t>
  </si>
  <si>
    <t xml:space="preserve">P(per reel)</t>
  </si>
  <si>
    <t xml:space="preserve">WILD</t>
  </si>
  <si>
    <t xml:space="preserve">CROWN</t>
  </si>
  <si>
    <t xml:space="preserve">TRIDENT</t>
  </si>
  <si>
    <t xml:space="preserve">PEARL</t>
  </si>
  <si>
    <t xml:space="preserve">SHELL</t>
  </si>
  <si>
    <t xml:space="preserve">ACE</t>
  </si>
  <si>
    <t xml:space="preserve">KING</t>
  </si>
  <si>
    <t xml:space="preserve">QUEEN</t>
  </si>
  <si>
    <t xml:space="preserve">JACK</t>
  </si>
  <si>
    <t xml:space="preserve">TEN</t>
  </si>
  <si>
    <t xml:space="preserve">SCATTER</t>
  </si>
  <si>
    <t xml:space="preserve">Reel length</t>
  </si>
  <si>
    <t xml:space="preserve">Reel 1</t>
  </si>
  <si>
    <t xml:space="preserve">Reel 2</t>
  </si>
  <si>
    <t xml:space="preserve">Reel 3</t>
  </si>
  <si>
    <t xml:space="preserve">Reel 4</t>
  </si>
  <si>
    <t xml:space="preserve">Reel 5</t>
  </si>
  <si>
    <t xml:space="preserve">Pay x3</t>
  </si>
  <si>
    <t xml:space="preserve">Pay x4</t>
  </si>
  <si>
    <t xml:space="preserve">Pay x5</t>
  </si>
  <si>
    <t xml:space="preserve">P(3)</t>
  </si>
  <si>
    <t xml:space="preserve">P(4)</t>
  </si>
  <si>
    <t xml:space="preserve">P(5)</t>
  </si>
  <si>
    <t xml:space="preserve">Contrib3</t>
  </si>
  <si>
    <t xml:space="preserve">Contrib4</t>
  </si>
  <si>
    <t xml:space="preserve">Contrib5</t>
  </si>
  <si>
    <t xml:space="preserve">Symbol RTP</t>
  </si>
  <si>
    <t xml:space="preserve">Base game RTP</t>
  </si>
  <si>
    <t xml:space="preserve">Feature RTP (free spins)</t>
  </si>
  <si>
    <t xml:space="preserve">TOTAL THEORETICAL RTP</t>
  </si>
  <si>
    <t xml:space="preserve">Source: P(k) via Poisson-binomial of SymbolWeights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</si>
</sst>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0.0000"/>
    <numFmt numFmtId="167" formatCode="0.0000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8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2"/>
    <col collapsed="false" customWidth="true" hidden="false" outlineLevel="0" max="3" min="3" style="0" width="38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 t="s">
        <v>7</v>
      </c>
      <c r="B6" s="3" t="s">
        <v>8</v>
      </c>
    </row>
    <row r="7" customFormat="false" ht="15" hidden="false" customHeight="false" outlineLevel="0" collapsed="false">
      <c r="A7" s="2" t="s">
        <v>9</v>
      </c>
      <c r="B7" s="3" t="s">
        <v>10</v>
      </c>
    </row>
    <row r="8" customFormat="false" ht="15" hidden="false" customHeight="false" outlineLevel="0" collapsed="false">
      <c r="A8" s="2" t="s">
        <v>11</v>
      </c>
      <c r="B8" s="3" t="s">
        <v>12</v>
      </c>
    </row>
    <row r="9" customFormat="false" ht="15" hidden="false" customHeight="false" outlineLevel="0" collapsed="false">
      <c r="A9" s="2" t="s">
        <v>13</v>
      </c>
      <c r="B9" s="4" t="n">
        <v>0.96</v>
      </c>
    </row>
    <row r="10" customFormat="false" ht="15" hidden="false" customHeight="false" outlineLevel="0" collapsed="false">
      <c r="A10" s="2" t="s">
        <v>14</v>
      </c>
      <c r="B10" s="5" t="n">
        <f aca="false">PayTable!K16</f>
        <v>0.959998777029</v>
      </c>
      <c r="C10" s="6" t="s">
        <v>15</v>
      </c>
    </row>
    <row r="11" customFormat="false" ht="15" hidden="false" customHeight="false" outlineLevel="0" collapsed="false">
      <c r="A11" s="2" t="s">
        <v>16</v>
      </c>
      <c r="B11" s="3" t="n">
        <v>0.1127</v>
      </c>
    </row>
    <row r="12" customFormat="false" ht="15" hidden="false" customHeight="false" outlineLevel="0" collapsed="false">
      <c r="A12" s="2" t="s">
        <v>17</v>
      </c>
      <c r="B12" s="3" t="n">
        <v>3.483</v>
      </c>
    </row>
    <row r="13" customFormat="false" ht="15" hidden="false" customHeight="false" outlineLevel="0" collapsed="false">
      <c r="A13" s="2" t="s">
        <v>18</v>
      </c>
      <c r="B13" s="3" t="s">
        <v>19</v>
      </c>
    </row>
    <row r="14" customFormat="false" ht="15" hidden="false" customHeight="false" outlineLevel="0" collapsed="false">
      <c r="A14" s="2" t="s">
        <v>20</v>
      </c>
      <c r="B14" s="3" t="n">
        <v>5000</v>
      </c>
    </row>
    <row r="15" customFormat="false" ht="15" hidden="false" customHeight="false" outlineLevel="0" collapsed="false">
      <c r="A15" s="2" t="s">
        <v>21</v>
      </c>
      <c r="B15" s="3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2"/>
  </cols>
  <sheetData>
    <row r="1" customFormat="false" ht="15" hidden="false" customHeight="false" outlineLevel="0" collapsed="false">
      <c r="A1" s="7" t="s">
        <v>23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</row>
    <row r="2" customFormat="false" ht="15" hidden="false" customHeight="false" outlineLevel="0" collapsed="false">
      <c r="A2" s="0" t="s">
        <v>30</v>
      </c>
      <c r="B2" s="0" t="n">
        <v>2</v>
      </c>
      <c r="C2" s="0" t="n">
        <v>2</v>
      </c>
      <c r="D2" s="0" t="n">
        <v>2</v>
      </c>
      <c r="E2" s="0" t="n">
        <v>2</v>
      </c>
      <c r="F2" s="0" t="n">
        <v>2</v>
      </c>
      <c r="G2" s="8" t="n">
        <f aca="false">B2/68</f>
        <v>0.0294117647058824</v>
      </c>
    </row>
    <row r="3" customFormat="false" ht="15" hidden="false" customHeight="false" outlineLevel="0" collapsed="false">
      <c r="A3" s="0" t="s">
        <v>31</v>
      </c>
      <c r="B3" s="0" t="n">
        <v>3</v>
      </c>
      <c r="C3" s="0" t="n">
        <v>3</v>
      </c>
      <c r="D3" s="0" t="n">
        <v>3</v>
      </c>
      <c r="E3" s="0" t="n">
        <v>3</v>
      </c>
      <c r="F3" s="0" t="n">
        <v>3</v>
      </c>
      <c r="G3" s="8" t="n">
        <f aca="false">B3/68</f>
        <v>0.0441176470588235</v>
      </c>
    </row>
    <row r="4" customFormat="false" ht="15" hidden="false" customHeight="false" outlineLevel="0" collapsed="false">
      <c r="A4" s="0" t="s">
        <v>32</v>
      </c>
      <c r="B4" s="0" t="n">
        <v>4</v>
      </c>
      <c r="C4" s="0" t="n">
        <v>4</v>
      </c>
      <c r="D4" s="0" t="n">
        <v>4</v>
      </c>
      <c r="E4" s="0" t="n">
        <v>4</v>
      </c>
      <c r="F4" s="0" t="n">
        <v>4</v>
      </c>
      <c r="G4" s="8" t="n">
        <f aca="false">B4/68</f>
        <v>0.0588235294117647</v>
      </c>
    </row>
    <row r="5" customFormat="false" ht="15" hidden="false" customHeight="false" outlineLevel="0" collapsed="false">
      <c r="A5" s="0" t="s">
        <v>33</v>
      </c>
      <c r="B5" s="0" t="n">
        <v>5</v>
      </c>
      <c r="C5" s="0" t="n">
        <v>5</v>
      </c>
      <c r="D5" s="0" t="n">
        <v>5</v>
      </c>
      <c r="E5" s="0" t="n">
        <v>5</v>
      </c>
      <c r="F5" s="0" t="n">
        <v>5</v>
      </c>
      <c r="G5" s="8" t="n">
        <f aca="false">B5/68</f>
        <v>0.0735294117647059</v>
      </c>
    </row>
    <row r="6" customFormat="false" ht="15" hidden="false" customHeight="false" outlineLevel="0" collapsed="false">
      <c r="A6" s="0" t="s">
        <v>34</v>
      </c>
      <c r="B6" s="0" t="n">
        <v>6</v>
      </c>
      <c r="C6" s="0" t="n">
        <v>6</v>
      </c>
      <c r="D6" s="0" t="n">
        <v>6</v>
      </c>
      <c r="E6" s="0" t="n">
        <v>6</v>
      </c>
      <c r="F6" s="0" t="n">
        <v>6</v>
      </c>
      <c r="G6" s="8" t="n">
        <f aca="false">B6/68</f>
        <v>0.0882352941176471</v>
      </c>
    </row>
    <row r="7" customFormat="false" ht="15" hidden="false" customHeight="false" outlineLevel="0" collapsed="false">
      <c r="A7" s="0" t="s">
        <v>35</v>
      </c>
      <c r="B7" s="0" t="n">
        <v>7</v>
      </c>
      <c r="C7" s="0" t="n">
        <v>7</v>
      </c>
      <c r="D7" s="0" t="n">
        <v>7</v>
      </c>
      <c r="E7" s="0" t="n">
        <v>7</v>
      </c>
      <c r="F7" s="0" t="n">
        <v>7</v>
      </c>
      <c r="G7" s="8" t="n">
        <f aca="false">B7/68</f>
        <v>0.102941176470588</v>
      </c>
    </row>
    <row r="8" customFormat="false" ht="15" hidden="false" customHeight="false" outlineLevel="0" collapsed="false">
      <c r="A8" s="0" t="s">
        <v>36</v>
      </c>
      <c r="B8" s="0" t="n">
        <v>8</v>
      </c>
      <c r="C8" s="0" t="n">
        <v>8</v>
      </c>
      <c r="D8" s="0" t="n">
        <v>8</v>
      </c>
      <c r="E8" s="0" t="n">
        <v>8</v>
      </c>
      <c r="F8" s="0" t="n">
        <v>8</v>
      </c>
      <c r="G8" s="8" t="n">
        <f aca="false">B8/68</f>
        <v>0.117647058823529</v>
      </c>
    </row>
    <row r="9" customFormat="false" ht="15" hidden="false" customHeight="false" outlineLevel="0" collapsed="false">
      <c r="A9" s="0" t="s">
        <v>37</v>
      </c>
      <c r="B9" s="0" t="n">
        <v>9</v>
      </c>
      <c r="C9" s="0" t="n">
        <v>9</v>
      </c>
      <c r="D9" s="0" t="n">
        <v>9</v>
      </c>
      <c r="E9" s="0" t="n">
        <v>9</v>
      </c>
      <c r="F9" s="0" t="n">
        <v>9</v>
      </c>
      <c r="G9" s="8" t="n">
        <f aca="false">B9/68</f>
        <v>0.132352941176471</v>
      </c>
    </row>
    <row r="10" customFormat="false" ht="15" hidden="false" customHeight="false" outlineLevel="0" collapsed="false">
      <c r="A10" s="0" t="s">
        <v>38</v>
      </c>
      <c r="B10" s="0" t="n">
        <v>10</v>
      </c>
      <c r="C10" s="0" t="n">
        <v>10</v>
      </c>
      <c r="D10" s="0" t="n">
        <v>10</v>
      </c>
      <c r="E10" s="0" t="n">
        <v>10</v>
      </c>
      <c r="F10" s="0" t="n">
        <v>10</v>
      </c>
      <c r="G10" s="8" t="n">
        <f aca="false">B10/68</f>
        <v>0.147058823529412</v>
      </c>
    </row>
    <row r="11" customFormat="false" ht="15" hidden="false" customHeight="false" outlineLevel="0" collapsed="false">
      <c r="A11" s="0" t="s">
        <v>39</v>
      </c>
      <c r="B11" s="0" t="n">
        <v>11</v>
      </c>
      <c r="C11" s="0" t="n">
        <v>11</v>
      </c>
      <c r="D11" s="0" t="n">
        <v>11</v>
      </c>
      <c r="E11" s="0" t="n">
        <v>11</v>
      </c>
      <c r="F11" s="0" t="n">
        <v>11</v>
      </c>
      <c r="G11" s="8" t="n">
        <f aca="false">B11/68</f>
        <v>0.161764705882353</v>
      </c>
    </row>
    <row r="12" customFormat="false" ht="15" hidden="false" customHeight="false" outlineLevel="0" collapsed="false">
      <c r="A12" s="0" t="s">
        <v>40</v>
      </c>
      <c r="B12" s="0" t="n">
        <v>3</v>
      </c>
      <c r="C12" s="0" t="n">
        <v>3</v>
      </c>
      <c r="D12" s="0" t="n">
        <v>3</v>
      </c>
      <c r="E12" s="0" t="n">
        <v>3</v>
      </c>
      <c r="F12" s="0" t="n">
        <v>3</v>
      </c>
      <c r="G12" s="8" t="n">
        <f aca="false">B12/68</f>
        <v>0.0441176470588235</v>
      </c>
    </row>
    <row r="13" customFormat="false" ht="15" hidden="false" customHeight="false" outlineLevel="0" collapsed="false">
      <c r="A13" s="0" t="s">
        <v>41</v>
      </c>
      <c r="B13" s="0" t="n">
        <v>68</v>
      </c>
      <c r="C13" s="0" t="n">
        <v>68</v>
      </c>
      <c r="D13" s="0" t="n">
        <v>68</v>
      </c>
      <c r="E13" s="0" t="n">
        <v>68</v>
      </c>
      <c r="F13" s="0" t="n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1"/>
  </cols>
  <sheetData>
    <row r="1" customFormat="false" ht="15" hidden="false" customHeight="false" outlineLevel="0" collapsed="false">
      <c r="A1" s="7" t="s">
        <v>42</v>
      </c>
      <c r="B1" s="7" t="s">
        <v>43</v>
      </c>
      <c r="C1" s="7" t="s">
        <v>44</v>
      </c>
      <c r="D1" s="7" t="s">
        <v>45</v>
      </c>
      <c r="E1" s="7" t="s">
        <v>46</v>
      </c>
    </row>
    <row r="2" customFormat="false" ht="15" hidden="false" customHeight="false" outlineLevel="0" collapsed="false">
      <c r="A2" s="0" t="s">
        <v>39</v>
      </c>
      <c r="B2" s="0" t="s">
        <v>33</v>
      </c>
      <c r="C2" s="0" t="s">
        <v>39</v>
      </c>
      <c r="D2" s="0" t="s">
        <v>36</v>
      </c>
      <c r="E2" s="0" t="s">
        <v>39</v>
      </c>
    </row>
    <row r="3" customFormat="false" ht="15" hidden="false" customHeight="false" outlineLevel="0" collapsed="false">
      <c r="A3" s="0" t="s">
        <v>33</v>
      </c>
      <c r="B3" s="0" t="s">
        <v>36</v>
      </c>
      <c r="C3" s="0" t="s">
        <v>35</v>
      </c>
      <c r="D3" s="0" t="s">
        <v>30</v>
      </c>
      <c r="E3" s="0" t="s">
        <v>31</v>
      </c>
    </row>
    <row r="4" customFormat="false" ht="15" hidden="false" customHeight="false" outlineLevel="0" collapsed="false">
      <c r="A4" s="0" t="s">
        <v>39</v>
      </c>
      <c r="B4" s="0" t="s">
        <v>39</v>
      </c>
      <c r="C4" s="0" t="s">
        <v>31</v>
      </c>
      <c r="D4" s="0" t="s">
        <v>37</v>
      </c>
      <c r="E4" s="0" t="s">
        <v>37</v>
      </c>
    </row>
    <row r="5" customFormat="false" ht="15" hidden="false" customHeight="false" outlineLevel="0" collapsed="false">
      <c r="A5" s="0" t="s">
        <v>36</v>
      </c>
      <c r="B5" s="0" t="s">
        <v>32</v>
      </c>
      <c r="C5" s="0" t="s">
        <v>37</v>
      </c>
      <c r="D5" s="0" t="s">
        <v>38</v>
      </c>
      <c r="E5" s="0" t="s">
        <v>35</v>
      </c>
    </row>
    <row r="6" customFormat="false" ht="15" hidden="false" customHeight="false" outlineLevel="0" collapsed="false">
      <c r="A6" s="0" t="s">
        <v>37</v>
      </c>
      <c r="B6" s="0" t="s">
        <v>35</v>
      </c>
      <c r="C6" s="0" t="s">
        <v>37</v>
      </c>
      <c r="D6" s="0" t="s">
        <v>37</v>
      </c>
      <c r="E6" s="0" t="s">
        <v>37</v>
      </c>
    </row>
    <row r="7" customFormat="false" ht="15" hidden="false" customHeight="false" outlineLevel="0" collapsed="false">
      <c r="A7" s="0" t="s">
        <v>38</v>
      </c>
      <c r="B7" s="0" t="s">
        <v>39</v>
      </c>
      <c r="C7" s="0" t="s">
        <v>32</v>
      </c>
      <c r="D7" s="0" t="s">
        <v>39</v>
      </c>
      <c r="E7" s="0" t="s">
        <v>36</v>
      </c>
    </row>
    <row r="8" customFormat="false" ht="15" hidden="false" customHeight="false" outlineLevel="0" collapsed="false">
      <c r="A8" s="0" t="s">
        <v>39</v>
      </c>
      <c r="B8" s="0" t="s">
        <v>40</v>
      </c>
      <c r="C8" s="0" t="s">
        <v>38</v>
      </c>
      <c r="D8" s="0" t="s">
        <v>32</v>
      </c>
      <c r="E8" s="0" t="s">
        <v>34</v>
      </c>
    </row>
    <row r="9" customFormat="false" ht="15" hidden="false" customHeight="false" outlineLevel="0" collapsed="false">
      <c r="A9" s="0" t="s">
        <v>35</v>
      </c>
      <c r="B9" s="0" t="s">
        <v>35</v>
      </c>
      <c r="C9" s="0" t="s">
        <v>38</v>
      </c>
      <c r="D9" s="0" t="s">
        <v>36</v>
      </c>
      <c r="E9" s="0" t="s">
        <v>35</v>
      </c>
    </row>
    <row r="10" customFormat="false" ht="15" hidden="false" customHeight="false" outlineLevel="0" collapsed="false">
      <c r="A10" s="0" t="s">
        <v>33</v>
      </c>
      <c r="B10" s="0" t="s">
        <v>30</v>
      </c>
      <c r="C10" s="0" t="s">
        <v>30</v>
      </c>
      <c r="D10" s="0" t="s">
        <v>40</v>
      </c>
      <c r="E10" s="0" t="s">
        <v>40</v>
      </c>
    </row>
    <row r="11" customFormat="false" ht="15" hidden="false" customHeight="false" outlineLevel="0" collapsed="false">
      <c r="A11" s="0" t="s">
        <v>38</v>
      </c>
      <c r="B11" s="0" t="s">
        <v>39</v>
      </c>
      <c r="C11" s="0" t="s">
        <v>37</v>
      </c>
      <c r="D11" s="0" t="s">
        <v>36</v>
      </c>
      <c r="E11" s="0" t="s">
        <v>32</v>
      </c>
    </row>
    <row r="12" customFormat="false" ht="15" hidden="false" customHeight="false" outlineLevel="0" collapsed="false">
      <c r="A12" s="0" t="s">
        <v>38</v>
      </c>
      <c r="B12" s="0" t="s">
        <v>39</v>
      </c>
      <c r="C12" s="0" t="s">
        <v>39</v>
      </c>
      <c r="D12" s="0" t="s">
        <v>32</v>
      </c>
      <c r="E12" s="0" t="s">
        <v>39</v>
      </c>
    </row>
    <row r="13" customFormat="false" ht="15" hidden="false" customHeight="false" outlineLevel="0" collapsed="false">
      <c r="A13" s="0" t="s">
        <v>35</v>
      </c>
      <c r="B13" s="0" t="s">
        <v>36</v>
      </c>
      <c r="C13" s="0" t="s">
        <v>35</v>
      </c>
      <c r="D13" s="0" t="s">
        <v>35</v>
      </c>
      <c r="E13" s="0" t="s">
        <v>38</v>
      </c>
    </row>
    <row r="14" customFormat="false" ht="15" hidden="false" customHeight="false" outlineLevel="0" collapsed="false">
      <c r="A14" s="0" t="s">
        <v>39</v>
      </c>
      <c r="B14" s="0" t="s">
        <v>35</v>
      </c>
      <c r="C14" s="0" t="s">
        <v>37</v>
      </c>
      <c r="D14" s="0" t="s">
        <v>36</v>
      </c>
      <c r="E14" s="0" t="s">
        <v>39</v>
      </c>
    </row>
    <row r="15" customFormat="false" ht="15" hidden="false" customHeight="false" outlineLevel="0" collapsed="false">
      <c r="A15" s="0" t="s">
        <v>35</v>
      </c>
      <c r="B15" s="0" t="s">
        <v>36</v>
      </c>
      <c r="C15" s="0" t="s">
        <v>36</v>
      </c>
      <c r="D15" s="0" t="s">
        <v>38</v>
      </c>
      <c r="E15" s="0" t="s">
        <v>36</v>
      </c>
    </row>
    <row r="16" customFormat="false" ht="15" hidden="false" customHeight="false" outlineLevel="0" collapsed="false">
      <c r="A16" s="0" t="s">
        <v>38</v>
      </c>
      <c r="B16" s="0" t="s">
        <v>37</v>
      </c>
      <c r="C16" s="0" t="s">
        <v>40</v>
      </c>
      <c r="D16" s="0" t="s">
        <v>31</v>
      </c>
      <c r="E16" s="0" t="s">
        <v>30</v>
      </c>
    </row>
    <row r="17" customFormat="false" ht="15" hidden="false" customHeight="false" outlineLevel="0" collapsed="false">
      <c r="A17" s="0" t="s">
        <v>37</v>
      </c>
      <c r="B17" s="0" t="s">
        <v>36</v>
      </c>
      <c r="C17" s="0" t="s">
        <v>35</v>
      </c>
      <c r="D17" s="0" t="s">
        <v>35</v>
      </c>
      <c r="E17" s="0" t="s">
        <v>37</v>
      </c>
    </row>
    <row r="18" customFormat="false" ht="15" hidden="false" customHeight="false" outlineLevel="0" collapsed="false">
      <c r="A18" s="0" t="s">
        <v>38</v>
      </c>
      <c r="B18" s="0" t="s">
        <v>31</v>
      </c>
      <c r="C18" s="0" t="s">
        <v>38</v>
      </c>
      <c r="D18" s="0" t="s">
        <v>36</v>
      </c>
      <c r="E18" s="0" t="s">
        <v>33</v>
      </c>
    </row>
    <row r="19" customFormat="false" ht="15" hidden="false" customHeight="false" outlineLevel="0" collapsed="false">
      <c r="A19" s="0" t="s">
        <v>32</v>
      </c>
      <c r="B19" s="0" t="s">
        <v>34</v>
      </c>
      <c r="C19" s="0" t="s">
        <v>32</v>
      </c>
      <c r="D19" s="0" t="s">
        <v>35</v>
      </c>
      <c r="E19" s="0" t="s">
        <v>39</v>
      </c>
    </row>
    <row r="20" customFormat="false" ht="15" hidden="false" customHeight="false" outlineLevel="0" collapsed="false">
      <c r="A20" s="0" t="s">
        <v>38</v>
      </c>
      <c r="B20" s="0" t="s">
        <v>40</v>
      </c>
      <c r="C20" s="0" t="s">
        <v>34</v>
      </c>
      <c r="D20" s="0" t="s">
        <v>39</v>
      </c>
      <c r="E20" s="0" t="s">
        <v>37</v>
      </c>
    </row>
    <row r="21" customFormat="false" ht="15" hidden="false" customHeight="false" outlineLevel="0" collapsed="false">
      <c r="A21" s="0" t="s">
        <v>33</v>
      </c>
      <c r="B21" s="0" t="s">
        <v>37</v>
      </c>
      <c r="C21" s="0" t="s">
        <v>36</v>
      </c>
      <c r="D21" s="0" t="s">
        <v>40</v>
      </c>
      <c r="E21" s="0" t="s">
        <v>38</v>
      </c>
    </row>
    <row r="22" customFormat="false" ht="15" hidden="false" customHeight="false" outlineLevel="0" collapsed="false">
      <c r="A22" s="0" t="s">
        <v>30</v>
      </c>
      <c r="B22" s="0" t="s">
        <v>37</v>
      </c>
      <c r="C22" s="0" t="s">
        <v>39</v>
      </c>
      <c r="D22" s="0" t="s">
        <v>33</v>
      </c>
      <c r="E22" s="0" t="s">
        <v>38</v>
      </c>
    </row>
    <row r="23" customFormat="false" ht="15" hidden="false" customHeight="false" outlineLevel="0" collapsed="false">
      <c r="A23" s="0" t="s">
        <v>30</v>
      </c>
      <c r="B23" s="0" t="s">
        <v>39</v>
      </c>
      <c r="C23" s="0" t="s">
        <v>38</v>
      </c>
      <c r="D23" s="0" t="s">
        <v>37</v>
      </c>
      <c r="E23" s="0" t="s">
        <v>37</v>
      </c>
    </row>
    <row r="24" customFormat="false" ht="15" hidden="false" customHeight="false" outlineLevel="0" collapsed="false">
      <c r="A24" s="0" t="s">
        <v>39</v>
      </c>
      <c r="B24" s="0" t="s">
        <v>35</v>
      </c>
      <c r="C24" s="0" t="s">
        <v>31</v>
      </c>
      <c r="D24" s="0" t="s">
        <v>36</v>
      </c>
      <c r="E24" s="0" t="s">
        <v>37</v>
      </c>
    </row>
    <row r="25" customFormat="false" ht="15" hidden="false" customHeight="false" outlineLevel="0" collapsed="false">
      <c r="A25" s="0" t="s">
        <v>39</v>
      </c>
      <c r="B25" s="0" t="s">
        <v>35</v>
      </c>
      <c r="C25" s="0" t="s">
        <v>33</v>
      </c>
      <c r="D25" s="0" t="s">
        <v>38</v>
      </c>
      <c r="E25" s="0" t="s">
        <v>37</v>
      </c>
    </row>
    <row r="26" customFormat="false" ht="15" hidden="false" customHeight="false" outlineLevel="0" collapsed="false">
      <c r="A26" s="0" t="s">
        <v>39</v>
      </c>
      <c r="B26" s="0" t="s">
        <v>39</v>
      </c>
      <c r="C26" s="0" t="s">
        <v>34</v>
      </c>
      <c r="D26" s="0" t="s">
        <v>38</v>
      </c>
      <c r="E26" s="0" t="s">
        <v>40</v>
      </c>
    </row>
    <row r="27" customFormat="false" ht="15" hidden="false" customHeight="false" outlineLevel="0" collapsed="false">
      <c r="A27" s="0" t="s">
        <v>32</v>
      </c>
      <c r="B27" s="0" t="s">
        <v>38</v>
      </c>
      <c r="C27" s="0" t="s">
        <v>37</v>
      </c>
      <c r="D27" s="0" t="s">
        <v>34</v>
      </c>
      <c r="E27" s="0" t="s">
        <v>39</v>
      </c>
    </row>
    <row r="28" customFormat="false" ht="15" hidden="false" customHeight="false" outlineLevel="0" collapsed="false">
      <c r="A28" s="0" t="s">
        <v>31</v>
      </c>
      <c r="B28" s="0" t="s">
        <v>37</v>
      </c>
      <c r="C28" s="0" t="s">
        <v>37</v>
      </c>
      <c r="D28" s="0" t="s">
        <v>39</v>
      </c>
      <c r="E28" s="0" t="s">
        <v>38</v>
      </c>
    </row>
    <row r="29" customFormat="false" ht="15" hidden="false" customHeight="false" outlineLevel="0" collapsed="false">
      <c r="A29" s="0" t="s">
        <v>39</v>
      </c>
      <c r="B29" s="0" t="s">
        <v>39</v>
      </c>
      <c r="C29" s="0" t="s">
        <v>39</v>
      </c>
      <c r="D29" s="0" t="s">
        <v>39</v>
      </c>
      <c r="E29" s="0" t="s">
        <v>32</v>
      </c>
    </row>
    <row r="30" customFormat="false" ht="15" hidden="false" customHeight="false" outlineLevel="0" collapsed="false">
      <c r="A30" s="0" t="s">
        <v>34</v>
      </c>
      <c r="B30" s="0" t="s">
        <v>36</v>
      </c>
      <c r="C30" s="0" t="s">
        <v>33</v>
      </c>
      <c r="D30" s="0" t="s">
        <v>36</v>
      </c>
      <c r="E30" s="0" t="s">
        <v>36</v>
      </c>
    </row>
    <row r="31" customFormat="false" ht="15" hidden="false" customHeight="false" outlineLevel="0" collapsed="false">
      <c r="A31" s="0" t="s">
        <v>37</v>
      </c>
      <c r="B31" s="0" t="s">
        <v>39</v>
      </c>
      <c r="C31" s="0" t="s">
        <v>39</v>
      </c>
      <c r="D31" s="0" t="s">
        <v>32</v>
      </c>
      <c r="E31" s="0" t="s">
        <v>35</v>
      </c>
    </row>
    <row r="32" customFormat="false" ht="15" hidden="false" customHeight="false" outlineLevel="0" collapsed="false">
      <c r="A32" s="0" t="s">
        <v>36</v>
      </c>
      <c r="B32" s="0" t="s">
        <v>38</v>
      </c>
      <c r="C32" s="0" t="s">
        <v>38</v>
      </c>
      <c r="D32" s="0" t="s">
        <v>37</v>
      </c>
      <c r="E32" s="0" t="s">
        <v>38</v>
      </c>
    </row>
    <row r="33" customFormat="false" ht="15" hidden="false" customHeight="false" outlineLevel="0" collapsed="false">
      <c r="A33" s="0" t="s">
        <v>37</v>
      </c>
      <c r="B33" s="0" t="s">
        <v>38</v>
      </c>
      <c r="C33" s="0" t="s">
        <v>39</v>
      </c>
      <c r="D33" s="0" t="s">
        <v>31</v>
      </c>
      <c r="E33" s="0" t="s">
        <v>31</v>
      </c>
    </row>
    <row r="34" customFormat="false" ht="15" hidden="false" customHeight="false" outlineLevel="0" collapsed="false">
      <c r="A34" s="0" t="s">
        <v>37</v>
      </c>
      <c r="B34" s="0" t="s">
        <v>31</v>
      </c>
      <c r="C34" s="0" t="s">
        <v>38</v>
      </c>
      <c r="D34" s="0" t="s">
        <v>39</v>
      </c>
      <c r="E34" s="0" t="s">
        <v>36</v>
      </c>
    </row>
    <row r="35" customFormat="false" ht="15" hidden="false" customHeight="false" outlineLevel="0" collapsed="false">
      <c r="A35" s="0" t="s">
        <v>34</v>
      </c>
      <c r="B35" s="0" t="s">
        <v>38</v>
      </c>
      <c r="C35" s="0" t="s">
        <v>40</v>
      </c>
      <c r="D35" s="0" t="s">
        <v>38</v>
      </c>
      <c r="E35" s="0" t="s">
        <v>33</v>
      </c>
    </row>
    <row r="36" customFormat="false" ht="15" hidden="false" customHeight="false" outlineLevel="0" collapsed="false">
      <c r="A36" s="0" t="s">
        <v>34</v>
      </c>
      <c r="B36" s="0" t="s">
        <v>37</v>
      </c>
      <c r="C36" s="0" t="s">
        <v>38</v>
      </c>
      <c r="D36" s="0" t="s">
        <v>39</v>
      </c>
      <c r="E36" s="0" t="s">
        <v>30</v>
      </c>
    </row>
    <row r="37" customFormat="false" ht="15" hidden="false" customHeight="false" outlineLevel="0" collapsed="false">
      <c r="A37" s="0" t="s">
        <v>37</v>
      </c>
      <c r="B37" s="0" t="s">
        <v>35</v>
      </c>
      <c r="C37" s="0" t="s">
        <v>34</v>
      </c>
      <c r="D37" s="0" t="s">
        <v>39</v>
      </c>
      <c r="E37" s="0" t="s">
        <v>34</v>
      </c>
    </row>
    <row r="38" customFormat="false" ht="15" hidden="false" customHeight="false" outlineLevel="0" collapsed="false">
      <c r="A38" s="0" t="s">
        <v>37</v>
      </c>
      <c r="B38" s="0" t="s">
        <v>33</v>
      </c>
      <c r="C38" s="0" t="s">
        <v>38</v>
      </c>
      <c r="D38" s="0" t="s">
        <v>38</v>
      </c>
      <c r="E38" s="0" t="s">
        <v>34</v>
      </c>
    </row>
    <row r="39" customFormat="false" ht="15" hidden="false" customHeight="false" outlineLevel="0" collapsed="false">
      <c r="A39" s="0" t="s">
        <v>35</v>
      </c>
      <c r="B39" s="0" t="s">
        <v>38</v>
      </c>
      <c r="C39" s="0" t="s">
        <v>35</v>
      </c>
      <c r="D39" s="0" t="s">
        <v>33</v>
      </c>
      <c r="E39" s="0" t="s">
        <v>38</v>
      </c>
    </row>
    <row r="40" customFormat="false" ht="15" hidden="false" customHeight="false" outlineLevel="0" collapsed="false">
      <c r="A40" s="0" t="s">
        <v>33</v>
      </c>
      <c r="B40" s="0" t="s">
        <v>31</v>
      </c>
      <c r="C40" s="0" t="s">
        <v>34</v>
      </c>
      <c r="D40" s="0" t="s">
        <v>36</v>
      </c>
      <c r="E40" s="0" t="s">
        <v>39</v>
      </c>
    </row>
    <row r="41" customFormat="false" ht="15" hidden="false" customHeight="false" outlineLevel="0" collapsed="false">
      <c r="A41" s="0" t="s">
        <v>38</v>
      </c>
      <c r="B41" s="0" t="s">
        <v>32</v>
      </c>
      <c r="C41" s="0" t="s">
        <v>35</v>
      </c>
      <c r="D41" s="0" t="s">
        <v>38</v>
      </c>
      <c r="E41" s="0" t="s">
        <v>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1" min="1" style="0" width="11"/>
  </cols>
  <sheetData>
    <row r="1" customFormat="false" ht="15" hidden="false" customHeight="false" outlineLevel="0" collapsed="false">
      <c r="A1" s="7" t="s">
        <v>23</v>
      </c>
      <c r="B1" s="7" t="s">
        <v>47</v>
      </c>
      <c r="C1" s="7" t="s">
        <v>48</v>
      </c>
      <c r="D1" s="7" t="s">
        <v>49</v>
      </c>
      <c r="E1" s="7" t="s">
        <v>50</v>
      </c>
      <c r="F1" s="7" t="s">
        <v>51</v>
      </c>
      <c r="G1" s="7" t="s">
        <v>52</v>
      </c>
      <c r="H1" s="7" t="s">
        <v>53</v>
      </c>
      <c r="I1" s="7" t="s">
        <v>54</v>
      </c>
      <c r="J1" s="7" t="s">
        <v>55</v>
      </c>
      <c r="K1" s="7" t="s">
        <v>56</v>
      </c>
    </row>
    <row r="2" customFormat="false" ht="15" hidden="false" customHeight="false" outlineLevel="0" collapsed="false">
      <c r="A2" s="0" t="s">
        <v>30</v>
      </c>
      <c r="B2" s="3" t="n">
        <v>40.8531</v>
      </c>
      <c r="C2" s="3" t="n">
        <v>204.2655</v>
      </c>
      <c r="D2" s="3" t="n">
        <v>1021.3275</v>
      </c>
      <c r="E2" s="9" t="n">
        <v>0.00023968</v>
      </c>
      <c r="F2" s="9" t="n">
        <v>3.63E-006</v>
      </c>
      <c r="G2" s="9" t="n">
        <v>2E-008</v>
      </c>
      <c r="H2" s="10" t="n">
        <f aca="false">B2*E2</f>
        <v>0.009791671008</v>
      </c>
      <c r="I2" s="10" t="n">
        <f aca="false">C2*F2</f>
        <v>0.000741483765</v>
      </c>
      <c r="J2" s="10" t="n">
        <f aca="false">D2*G2</f>
        <v>2.042655E-005</v>
      </c>
      <c r="K2" s="10" t="n">
        <f aca="false">H2+I2+J2</f>
        <v>0.010553581323</v>
      </c>
    </row>
    <row r="3" customFormat="false" ht="15" hidden="false" customHeight="false" outlineLevel="0" collapsed="false">
      <c r="A3" s="0" t="s">
        <v>31</v>
      </c>
      <c r="B3" s="3" t="n">
        <v>32.6825</v>
      </c>
      <c r="C3" s="3" t="n">
        <v>163.4124</v>
      </c>
      <c r="D3" s="3" t="n">
        <v>817.062</v>
      </c>
      <c r="E3" s="9" t="n">
        <v>0.0007846</v>
      </c>
      <c r="F3" s="9" t="n">
        <v>1.811E-005</v>
      </c>
      <c r="G3" s="9" t="n">
        <v>1.7E-007</v>
      </c>
      <c r="H3" s="10" t="n">
        <f aca="false">B3*E3</f>
        <v>0.0256426895</v>
      </c>
      <c r="I3" s="10" t="n">
        <f aca="false">C3*F3</f>
        <v>0.002959398564</v>
      </c>
      <c r="J3" s="10" t="n">
        <f aca="false">D3*G3</f>
        <v>0.00013890054</v>
      </c>
      <c r="K3" s="10" t="n">
        <f aca="false">H3+I3+J3</f>
        <v>0.028740988604</v>
      </c>
    </row>
    <row r="4" customFormat="false" ht="15" hidden="false" customHeight="false" outlineLevel="0" collapsed="false">
      <c r="A4" s="0" t="s">
        <v>32</v>
      </c>
      <c r="B4" s="3" t="n">
        <v>20.4266</v>
      </c>
      <c r="C4" s="3" t="n">
        <v>102.1328</v>
      </c>
      <c r="D4" s="3" t="n">
        <v>408.531</v>
      </c>
      <c r="E4" s="9" t="n">
        <v>0.001803</v>
      </c>
      <c r="F4" s="9" t="n">
        <v>5.634E-005</v>
      </c>
      <c r="G4" s="9" t="n">
        <v>7E-007</v>
      </c>
      <c r="H4" s="10" t="n">
        <f aca="false">B4*E4</f>
        <v>0.0368291598</v>
      </c>
      <c r="I4" s="10" t="n">
        <f aca="false">C4*F4</f>
        <v>0.005754161952</v>
      </c>
      <c r="J4" s="10" t="n">
        <f aca="false">D4*G4</f>
        <v>0.0002859717</v>
      </c>
      <c r="K4" s="10" t="n">
        <f aca="false">H4+I4+J4</f>
        <v>0.042869293452</v>
      </c>
    </row>
    <row r="5" customFormat="false" ht="15" hidden="false" customHeight="false" outlineLevel="0" collapsed="false">
      <c r="A5" s="0" t="s">
        <v>33</v>
      </c>
      <c r="B5" s="3" t="n">
        <v>16.3412</v>
      </c>
      <c r="C5" s="3" t="n">
        <v>61.2797</v>
      </c>
      <c r="D5" s="3" t="n">
        <v>245.1186</v>
      </c>
      <c r="E5" s="9" t="n">
        <v>0.00341229</v>
      </c>
      <c r="F5" s="9" t="n">
        <v>0.00013541</v>
      </c>
      <c r="G5" s="9" t="n">
        <v>2.15E-006</v>
      </c>
      <c r="H5" s="10" t="n">
        <f aca="false">B5*E5</f>
        <v>0.055760913348</v>
      </c>
      <c r="I5" s="10" t="n">
        <f aca="false">C5*F5</f>
        <v>0.008297884177</v>
      </c>
      <c r="J5" s="10" t="n">
        <f aca="false">D5*G5</f>
        <v>0.00052700499</v>
      </c>
      <c r="K5" s="10" t="n">
        <f aca="false">H5+I5+J5</f>
        <v>0.064585802515</v>
      </c>
    </row>
    <row r="6" customFormat="false" ht="15" hidden="false" customHeight="false" outlineLevel="0" collapsed="false">
      <c r="A6" s="0" t="s">
        <v>34</v>
      </c>
      <c r="B6" s="3" t="n">
        <v>12.2559</v>
      </c>
      <c r="C6" s="3" t="n">
        <v>49.0237</v>
      </c>
      <c r="D6" s="3" t="n">
        <v>163.4124</v>
      </c>
      <c r="E6" s="9" t="n">
        <v>0.00571074</v>
      </c>
      <c r="F6" s="9" t="n">
        <v>0.00027633</v>
      </c>
      <c r="G6" s="9" t="n">
        <v>5.35E-006</v>
      </c>
      <c r="H6" s="10" t="n">
        <f aca="false">B6*E6</f>
        <v>0.069990258366</v>
      </c>
      <c r="I6" s="10" t="n">
        <f aca="false">C6*F6</f>
        <v>0.013546719021</v>
      </c>
      <c r="J6" s="10" t="n">
        <f aca="false">D6*G6</f>
        <v>0.00087425634</v>
      </c>
      <c r="K6" s="10" t="n">
        <f aca="false">H6+I6+J6</f>
        <v>0.084411233727</v>
      </c>
    </row>
    <row r="7" customFormat="false" ht="15" hidden="false" customHeight="false" outlineLevel="0" collapsed="false">
      <c r="A7" s="0" t="s">
        <v>35</v>
      </c>
      <c r="B7" s="3" t="n">
        <v>8.1706</v>
      </c>
      <c r="C7" s="3" t="n">
        <v>32.6825</v>
      </c>
      <c r="D7" s="3" t="n">
        <v>102.1328</v>
      </c>
      <c r="E7" s="9" t="n">
        <v>0.00877828</v>
      </c>
      <c r="F7" s="9" t="n">
        <v>0.00050367</v>
      </c>
      <c r="G7" s="9" t="n">
        <v>1.156E-005</v>
      </c>
      <c r="H7" s="10" t="n">
        <f aca="false">B7*E7</f>
        <v>0.071723814568</v>
      </c>
      <c r="I7" s="10" t="n">
        <f aca="false">C7*F7</f>
        <v>0.016461194775</v>
      </c>
      <c r="J7" s="10" t="n">
        <f aca="false">D7*G7</f>
        <v>0.001180655168</v>
      </c>
      <c r="K7" s="10" t="n">
        <f aca="false">H7+I7+J7</f>
        <v>0.089365664511</v>
      </c>
    </row>
    <row r="8" customFormat="false" ht="15" hidden="false" customHeight="false" outlineLevel="0" collapsed="false">
      <c r="A8" s="0" t="s">
        <v>36</v>
      </c>
      <c r="B8" s="3" t="n">
        <v>8.1706</v>
      </c>
      <c r="C8" s="3" t="n">
        <v>24.5119</v>
      </c>
      <c r="D8" s="3" t="n">
        <v>81.7062</v>
      </c>
      <c r="E8" s="9" t="n">
        <v>0.01267733</v>
      </c>
      <c r="F8" s="9" t="n">
        <v>0.00084516</v>
      </c>
      <c r="G8" s="9" t="n">
        <v>2.254E-005</v>
      </c>
      <c r="H8" s="10" t="n">
        <f aca="false">B8*E8</f>
        <v>0.103581392498</v>
      </c>
      <c r="I8" s="10" t="n">
        <f aca="false">C8*F8</f>
        <v>0.020716477404</v>
      </c>
      <c r="J8" s="10" t="n">
        <f aca="false">D8*G8</f>
        <v>0.001841657748</v>
      </c>
      <c r="K8" s="10" t="n">
        <f aca="false">H8+I8+J8</f>
        <v>0.12613952765</v>
      </c>
    </row>
    <row r="9" customFormat="false" ht="15" hidden="false" customHeight="false" outlineLevel="0" collapsed="false">
      <c r="A9" s="0" t="s">
        <v>37</v>
      </c>
      <c r="B9" s="3" t="n">
        <v>6.128</v>
      </c>
      <c r="C9" s="3" t="n">
        <v>20.4266</v>
      </c>
      <c r="D9" s="3" t="n">
        <v>61.2797</v>
      </c>
      <c r="E9" s="9" t="n">
        <v>0.01745368</v>
      </c>
      <c r="F9" s="9" t="n">
        <v>0.00133121</v>
      </c>
      <c r="G9" s="9" t="n">
        <v>4.061E-005</v>
      </c>
      <c r="H9" s="10" t="n">
        <f aca="false">B9*E9</f>
        <v>0.10695615104</v>
      </c>
      <c r="I9" s="10" t="n">
        <f aca="false">C9*F9</f>
        <v>0.027192094186</v>
      </c>
      <c r="J9" s="10" t="n">
        <f aca="false">D9*G9</f>
        <v>0.002488568617</v>
      </c>
      <c r="K9" s="10" t="n">
        <f aca="false">H9+I9+J9</f>
        <v>0.136636813843</v>
      </c>
    </row>
    <row r="10" customFormat="false" ht="15" hidden="false" customHeight="false" outlineLevel="0" collapsed="false">
      <c r="A10" s="0" t="s">
        <v>38</v>
      </c>
      <c r="B10" s="3" t="n">
        <v>4.0853</v>
      </c>
      <c r="C10" s="3" t="n">
        <v>16.3412</v>
      </c>
      <c r="D10" s="3" t="n">
        <v>49.0237</v>
      </c>
      <c r="E10" s="9" t="n">
        <v>0.02313723</v>
      </c>
      <c r="F10" s="9" t="n">
        <v>0.00199459</v>
      </c>
      <c r="G10" s="9" t="n">
        <v>6.878E-005</v>
      </c>
      <c r="H10" s="10" t="n">
        <f aca="false">B10*E10</f>
        <v>0.094522525719</v>
      </c>
      <c r="I10" s="10" t="n">
        <f aca="false">C10*F10</f>
        <v>0.032593994108</v>
      </c>
      <c r="J10" s="10" t="n">
        <f aca="false">D10*G10</f>
        <v>0.003371850086</v>
      </c>
      <c r="K10" s="10" t="n">
        <f aca="false">H10+I10+J10</f>
        <v>0.130488369913</v>
      </c>
    </row>
    <row r="11" customFormat="false" ht="15" hidden="false" customHeight="false" outlineLevel="0" collapsed="false">
      <c r="A11" s="0" t="s">
        <v>39</v>
      </c>
      <c r="B11" s="3" t="n">
        <v>4.0853</v>
      </c>
      <c r="C11" s="3" t="n">
        <v>12.2559</v>
      </c>
      <c r="D11" s="3" t="n">
        <v>40.8531</v>
      </c>
      <c r="E11" s="9" t="n">
        <v>0.02974289</v>
      </c>
      <c r="F11" s="9" t="n">
        <v>0.00286993</v>
      </c>
      <c r="G11" s="9" t="n">
        <v>0.00011077</v>
      </c>
      <c r="H11" s="10" t="n">
        <f aca="false">B11*E11</f>
        <v>0.121508628517</v>
      </c>
      <c r="I11" s="10" t="n">
        <f aca="false">C11*F11</f>
        <v>0.035173575087</v>
      </c>
      <c r="J11" s="10" t="n">
        <f aca="false">D11*G11</f>
        <v>0.004525297887</v>
      </c>
      <c r="K11" s="10" t="n">
        <f aca="false">H11+I11+J11</f>
        <v>0.161207501491</v>
      </c>
    </row>
    <row r="14" customFormat="false" ht="15" hidden="false" customHeight="false" outlineLevel="0" collapsed="false">
      <c r="A14" s="2" t="s">
        <v>57</v>
      </c>
      <c r="K14" s="10" t="n">
        <f aca="false">SUM(K2:K11)</f>
        <v>0.874998777029</v>
      </c>
    </row>
    <row r="15" customFormat="false" ht="15" hidden="false" customHeight="false" outlineLevel="0" collapsed="false">
      <c r="A15" s="2" t="s">
        <v>58</v>
      </c>
      <c r="K15" s="4" t="n">
        <v>0.085</v>
      </c>
    </row>
    <row r="16" customFormat="false" ht="15" hidden="false" customHeight="false" outlineLevel="0" collapsed="false">
      <c r="A16" s="2" t="s">
        <v>59</v>
      </c>
      <c r="K16" s="11" t="n">
        <f aca="false">K14+K15</f>
        <v>0.959998777029</v>
      </c>
    </row>
    <row r="18" customFormat="false" ht="15" hidden="false" customHeight="false" outlineLevel="0" collapsed="false">
      <c r="A18" s="6" t="s"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2026-06-12T23:15:08Z</dcterms:created>
  <dc:creator>openpyxl</dc:creator>
  <dc:description/>
  <dc:language>en-US</dc:language>
  <cp:lastModifiedBy/>
  <dcterms:modified xsi:type="dcterms:W3CDTF">2026-06-12T23:15:08Z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